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71\1 výzva\"/>
    </mc:Choice>
  </mc:AlternateContent>
  <xr:revisionPtr revIDLastSave="0" documentId="13_ncr:1_{5D07083A-FC4A-4B63-B0B9-797609228D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O9" i="1"/>
  <c r="S9" i="1"/>
  <c r="R8" i="1"/>
  <c r="S8" i="1"/>
  <c r="O8" i="1"/>
  <c r="R7" i="1" l="1"/>
  <c r="Q12" i="1" s="1"/>
  <c r="O7" i="1"/>
  <c r="P12" i="1" s="1"/>
  <c r="S7" i="1" l="1"/>
</calcChain>
</file>

<file path=xl/sharedStrings.xml><?xml version="1.0" encoding="utf-8"?>
<sst xmlns="http://schemas.openxmlformats.org/spreadsheetml/2006/main" count="49" uniqueCount="42">
  <si>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</si>
  <si>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</si>
  <si>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</si>
  <si>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</si>
  <si>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</si>
  <si>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</si>
  <si>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</si>
  <si>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</si>
  <si>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</si>
  <si>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</si>
  <si>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</si>
  <si>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</si>
  <si>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32351000-8 - Příslušenství pro zvuková a video zařízení</t>
  </si>
  <si>
    <t>38653400-1 - Projekční plátna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</si>
  <si>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</si>
  <si>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</si>
  <si>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</si>
  <si>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</si>
  <si>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</si>
  <si>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</si>
  <si>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</si>
  <si>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</si>
  <si>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</si>
  <si>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</si>
  <si>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</si>
  <si>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</si>
  <si>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</si>
  <si>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</si>
  <si>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</si>
  <si>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Termín dodání</t>
  </si>
  <si>
    <t>NE</t>
  </si>
  <si>
    <t>Příloha č. 2 Kupní smlouvy - technická specifikace
Audiovizuální technika (II.) 071 - 2022</t>
  </si>
  <si>
    <t xml:space="preserve">Přenosné projekční plátno </t>
  </si>
  <si>
    <t>Skládací projekční plátno se stativem (trojnožkou).
Přední projekce.
Rozměry: šířka 200 - 210 cm, výška 110 - 120 cm, úhlopříčka max. 100".
Formát promítací plochy: 16 : 9.
Barva matná bílá.
Složení plátna do hliníkového pouzdra (tubusu) s madlem na přenášení.
Odolné plátno s možností čištění.
Nastavitelná výška stativu.
Hmotnost: max. 12 kg.</t>
  </si>
  <si>
    <t>Ing. Barbora Katolická, 
Tel.: 37763 7727</t>
  </si>
  <si>
    <t>Univerzitní 18, 
301 00 Plzeň,
Univerzitní knihovna - Systémová podpora a vzdělávání,
místnost UB 205</t>
  </si>
  <si>
    <t>Laserové teleskopické ukazovátko</t>
  </si>
  <si>
    <t>Prezentér s laserovým ukazovátkem</t>
  </si>
  <si>
    <t>Bezdrátový prezentér s laserovým ukazovátkem.
Bezdrátový dosah min. 6 m.
Dosah laseru min. 20 m.
USB přijímač.
Bezdrátový rádiový přenos na frekvenci 2,4 GHz.</t>
  </si>
  <si>
    <t>Ukazovátko laserové, teleskopické.
Délka: min. 13 cm, max. po roztažení 50 cm.</t>
  </si>
  <si>
    <t>Pokud financováno z projektových prostředků, pak ŘEŠITEL uvede: NÁZEV A ČÍSLO DOTAČNÍHO PROJEKTU</t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</si>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</sst>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1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 indent="1"/>
    </xf>
    <xf numFmtId="0" fontId="14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 indent="1"/>
    </xf>
    <xf numFmtId="0" fontId="14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left" vertical="center" wrapText="1" indent="1"/>
    </xf>
    <xf numFmtId="0" fontId="1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9" fillId="3" borderId="17" xfId="0" applyNumberFormat="1" applyFon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49" fontId="13" fillId="3" borderId="9" xfId="0" applyNumberFormat="1" applyFont="1" applyFill="1" applyBorder="1" applyAlignment="1">
      <alignment horizontal="center" vertical="center" wrapText="1"/>
    </xf>
    <xf numFmtId="49" fontId="13" fillId="3" borderId="10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78" zoomScaleNormal="78" workbookViewId="0">
      <selection activeCell="J11" sqref="J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9.8554687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25.42578125" hidden="1" customWidth="1"/>
    <col min="12" max="12" width="25.85546875" customWidth="1"/>
    <col min="13" max="13" width="35.42578125" style="1" customWidth="1"/>
    <col min="14" max="14" width="23.285156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7.28515625" style="4" customWidth="1"/>
  </cols>
  <sheetData>
    <row r="1" spans="1:21" s="5" customFormat="1" ht="42.6" customHeight="1" x14ac:dyDescent="0.25">
      <c r="B1" s="93" t="s">
        <v>31</v>
      </c>
      <c r="C1" s="94"/>
      <c r="D1" s="94"/>
      <c r="E1" s="3"/>
      <c r="F1" s="1"/>
      <c r="G1" s="1"/>
      <c r="H1" s="1"/>
      <c r="I1" s="1"/>
      <c r="M1" s="4"/>
    </row>
    <row r="2" spans="1:21" s="5" customFormat="1" ht="41.25" customHeight="1" x14ac:dyDescent="0.25">
      <c r="D2" s="12"/>
      <c r="E2" s="6"/>
      <c r="F2" s="7"/>
      <c r="G2" s="37"/>
      <c r="H2" s="7"/>
      <c r="I2" s="7"/>
      <c r="J2" s="7"/>
      <c r="K2" s="7"/>
      <c r="L2" s="10"/>
      <c r="M2" s="11"/>
      <c r="N2" s="10"/>
      <c r="O2" s="10"/>
    </row>
    <row r="3" spans="1:21" s="5" customFormat="1" ht="41.25" customHeight="1" x14ac:dyDescent="0.25">
      <c r="B3" s="15"/>
      <c r="C3" s="13" t="s">
        <v>0</v>
      </c>
      <c r="D3" s="14"/>
      <c r="E3" s="14"/>
      <c r="F3" s="14"/>
      <c r="G3" s="36"/>
      <c r="H3" s="36"/>
      <c r="I3" s="36"/>
      <c r="J3" s="36"/>
      <c r="K3" s="36"/>
      <c r="M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28</v>
      </c>
      <c r="I6" s="35" t="s">
        <v>17</v>
      </c>
      <c r="J6" s="35" t="s">
        <v>18</v>
      </c>
      <c r="K6" s="24" t="s">
        <v>40</v>
      </c>
      <c r="L6" s="38" t="s">
        <v>19</v>
      </c>
      <c r="M6" s="35" t="s">
        <v>20</v>
      </c>
      <c r="N6" s="24" t="s">
        <v>29</v>
      </c>
      <c r="O6" s="35" t="s">
        <v>21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22</v>
      </c>
      <c r="U6" s="35" t="s">
        <v>23</v>
      </c>
    </row>
    <row r="7" spans="1:21" s="5" customFormat="1" ht="163.5" customHeight="1" thickTop="1" x14ac:dyDescent="0.25">
      <c r="A7" s="27"/>
      <c r="B7" s="44">
        <v>1</v>
      </c>
      <c r="C7" s="62" t="s">
        <v>32</v>
      </c>
      <c r="D7" s="45">
        <v>1</v>
      </c>
      <c r="E7" s="46" t="s">
        <v>24</v>
      </c>
      <c r="F7" s="47" t="s">
        <v>33</v>
      </c>
      <c r="G7" s="109"/>
      <c r="H7" s="48" t="s">
        <v>30</v>
      </c>
      <c r="I7" s="76" t="s">
        <v>41</v>
      </c>
      <c r="J7" s="79" t="s">
        <v>30</v>
      </c>
      <c r="K7" s="82"/>
      <c r="L7" s="88" t="s">
        <v>34</v>
      </c>
      <c r="M7" s="85" t="s">
        <v>35</v>
      </c>
      <c r="N7" s="103">
        <v>21</v>
      </c>
      <c r="O7" s="49">
        <f>D7*P7</f>
        <v>6000</v>
      </c>
      <c r="P7" s="50">
        <v>6000</v>
      </c>
      <c r="Q7" s="106"/>
      <c r="R7" s="51">
        <f>D7*Q7</f>
        <v>0</v>
      </c>
      <c r="S7" s="52" t="str">
        <f t="shared" ref="S7" si="0">IF(ISNUMBER(Q7), IF(Q7&gt;P7,"NEVYHOVUJE","VYHOVUJE")," ")</f>
        <v xml:space="preserve"> </v>
      </c>
      <c r="T7" s="89"/>
      <c r="U7" s="46" t="s">
        <v>13</v>
      </c>
    </row>
    <row r="8" spans="1:21" s="5" customFormat="1" ht="84" customHeight="1" x14ac:dyDescent="0.25">
      <c r="A8" s="27"/>
      <c r="B8" s="64">
        <v>2</v>
      </c>
      <c r="C8" s="65" t="s">
        <v>36</v>
      </c>
      <c r="D8" s="66">
        <v>1</v>
      </c>
      <c r="E8" s="67" t="s">
        <v>24</v>
      </c>
      <c r="F8" s="68" t="s">
        <v>39</v>
      </c>
      <c r="G8" s="110"/>
      <c r="H8" s="69" t="s">
        <v>30</v>
      </c>
      <c r="I8" s="77"/>
      <c r="J8" s="80"/>
      <c r="K8" s="83"/>
      <c r="L8" s="77"/>
      <c r="M8" s="86"/>
      <c r="N8" s="104"/>
      <c r="O8" s="70">
        <f>D8*P8</f>
        <v>800</v>
      </c>
      <c r="P8" s="71">
        <v>800</v>
      </c>
      <c r="Q8" s="107"/>
      <c r="R8" s="72">
        <f>D8*Q8</f>
        <v>0</v>
      </c>
      <c r="S8" s="73" t="str">
        <f t="shared" ref="S8" si="1">IF(ISNUMBER(Q8), IF(Q8&gt;P8,"NEVYHOVUJE","VYHOVUJE")," ")</f>
        <v xml:space="preserve"> </v>
      </c>
      <c r="T8" s="90"/>
      <c r="U8" s="74" t="s">
        <v>12</v>
      </c>
    </row>
    <row r="9" spans="1:21" s="5" customFormat="1" ht="117" customHeight="1" thickBot="1" x14ac:dyDescent="0.3">
      <c r="A9" s="27"/>
      <c r="B9" s="53">
        <v>3</v>
      </c>
      <c r="C9" s="63" t="s">
        <v>37</v>
      </c>
      <c r="D9" s="54">
        <v>1</v>
      </c>
      <c r="E9" s="55" t="s">
        <v>24</v>
      </c>
      <c r="F9" s="56" t="s">
        <v>38</v>
      </c>
      <c r="G9" s="111"/>
      <c r="H9" s="57" t="s">
        <v>30</v>
      </c>
      <c r="I9" s="78"/>
      <c r="J9" s="81"/>
      <c r="K9" s="84"/>
      <c r="L9" s="78"/>
      <c r="M9" s="87"/>
      <c r="N9" s="105"/>
      <c r="O9" s="58">
        <f>D9*P9</f>
        <v>600</v>
      </c>
      <c r="P9" s="59">
        <v>600</v>
      </c>
      <c r="Q9" s="108"/>
      <c r="R9" s="60">
        <f>D9*Q9</f>
        <v>0</v>
      </c>
      <c r="S9" s="61" t="str">
        <f t="shared" ref="S9" si="2">IF(ISNUMBER(Q9), IF(Q9&gt;P9,"NEVYHOVUJE","VYHOVUJE")," ")</f>
        <v xml:space="preserve"> </v>
      </c>
      <c r="T9" s="75"/>
      <c r="U9" s="75"/>
    </row>
    <row r="10" spans="1:21" ht="13.5" customHeight="1" thickTop="1" thickBo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39"/>
      <c r="S10" s="5"/>
      <c r="T10" s="5"/>
    </row>
    <row r="11" spans="1:21" ht="49.5" customHeight="1" thickTop="1" thickBot="1" x14ac:dyDescent="0.3">
      <c r="A11" s="5"/>
      <c r="B11" s="95" t="s">
        <v>27</v>
      </c>
      <c r="C11" s="96"/>
      <c r="D11" s="96"/>
      <c r="E11" s="96"/>
      <c r="F11" s="96"/>
      <c r="G11" s="96"/>
      <c r="H11" s="40"/>
      <c r="I11" s="28"/>
      <c r="J11" s="28"/>
      <c r="K11" s="28"/>
      <c r="L11" s="8"/>
      <c r="M11" s="8"/>
      <c r="N11" s="29"/>
      <c r="O11" s="29"/>
      <c r="P11" s="30" t="s">
        <v>10</v>
      </c>
      <c r="Q11" s="97" t="s">
        <v>11</v>
      </c>
      <c r="R11" s="98"/>
      <c r="S11" s="99"/>
      <c r="T11" s="22"/>
      <c r="U11" s="31"/>
    </row>
    <row r="12" spans="1:21" ht="53.25" customHeight="1" thickTop="1" thickBot="1" x14ac:dyDescent="0.3">
      <c r="A12" s="5"/>
      <c r="B12" s="92" t="s">
        <v>25</v>
      </c>
      <c r="C12" s="92"/>
      <c r="D12" s="92"/>
      <c r="E12" s="92"/>
      <c r="F12" s="92"/>
      <c r="G12" s="92"/>
      <c r="H12" s="92"/>
      <c r="I12" s="32"/>
      <c r="L12" s="12"/>
      <c r="M12" s="12"/>
      <c r="N12" s="33"/>
      <c r="O12" s="33"/>
      <c r="P12" s="34">
        <f>SUM(O7:O9)</f>
        <v>7400</v>
      </c>
      <c r="Q12" s="100">
        <f>SUM(R7:R9)</f>
        <v>0</v>
      </c>
      <c r="R12" s="101"/>
      <c r="S12" s="102"/>
      <c r="T12" s="5"/>
    </row>
    <row r="13" spans="1:21" ht="15.75" thickTop="1" x14ac:dyDescent="0.25">
      <c r="A13" s="5"/>
      <c r="B13" s="91" t="s">
        <v>26</v>
      </c>
      <c r="C13" s="91"/>
      <c r="D13" s="91"/>
      <c r="E13" s="91"/>
      <c r="F13" s="91"/>
      <c r="K13" s="5"/>
      <c r="L13" s="5"/>
      <c r="P13" s="5"/>
      <c r="Q13" s="5"/>
      <c r="R13" s="5"/>
      <c r="S13" s="5"/>
      <c r="T13" s="5"/>
    </row>
    <row r="14" spans="1:21" ht="14.25" customHeight="1" x14ac:dyDescent="0.25">
      <c r="A14" s="5"/>
      <c r="K14" s="5"/>
      <c r="L14" s="5"/>
      <c r="P14" s="5"/>
      <c r="Q14" s="5"/>
      <c r="R14" s="5"/>
      <c r="S14" s="5"/>
      <c r="T14" s="5"/>
    </row>
    <row r="15" spans="1:21" ht="14.25" customHeight="1" x14ac:dyDescent="0.25">
      <c r="A15" s="5"/>
      <c r="B15" s="5"/>
      <c r="K15" s="5"/>
      <c r="L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5">
      <c r="B32" s="5"/>
      <c r="K32" s="5"/>
      <c r="L32" s="5"/>
      <c r="P32" s="5"/>
      <c r="Q32" s="5"/>
      <c r="R32" s="5"/>
      <c r="S32" s="5"/>
      <c r="T32" s="5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Sqqxtsub6L3cAka61Eu0XnG7/QXwMTLN10uidlXV2K2tTYmmurw0rDVTxHwNRva8u/SGUFNrOc4VUgnCoiPi1w==" saltValue="wv9Ieyp6slVz1sxwY/8d+Q==" spinCount="100000" sheet="1" objects="1" scenarios="1"/>
  <mergeCells count="14">
    <mergeCell ref="B13:F13"/>
    <mergeCell ref="B12:H12"/>
    <mergeCell ref="B1:D1"/>
    <mergeCell ref="B11:G11"/>
    <mergeCell ref="Q11:S11"/>
    <mergeCell ref="Q12:S12"/>
    <mergeCell ref="N7:N9"/>
    <mergeCell ref="U8:U9"/>
    <mergeCell ref="I7:I9"/>
    <mergeCell ref="J7:J9"/>
    <mergeCell ref="K7:K9"/>
    <mergeCell ref="L7:L9"/>
    <mergeCell ref="M7:M9"/>
    <mergeCell ref="T7:T9"/>
  </mergeCells>
  <conditionalFormatting sqref="S7:S9">
    <cfRule type="cellIs" dxfId="6" priority="64" operator="equal">
      <formula>"VYHOVUJE"</formula>
    </cfRule>
  </conditionalFormatting>
  <conditionalFormatting sqref="S7:S9">
    <cfRule type="cellIs" dxfId="5" priority="63" operator="equal">
      <formula>"NEVYHOVUJE"</formula>
    </cfRule>
  </conditionalFormatting>
  <conditionalFormatting sqref="Q7:Q9 G7:H9">
    <cfRule type="containsBlanks" dxfId="4" priority="44">
      <formula>LEN(TRIM(G7))=0</formula>
    </cfRule>
  </conditionalFormatting>
  <conditionalFormatting sqref="G7:H9 Q7:Q9">
    <cfRule type="notContainsBlanks" dxfId="3" priority="42">
      <formula>LEN(TRIM(G7))&gt;0</formula>
    </cfRule>
  </conditionalFormatting>
  <conditionalFormatting sqref="G7:H9 Q7:Q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2022-11-25T12:22:59Z</dcterms:modified>
</cp:coreProperties>
</file>